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ơ\SCT\Dự toán\Năm 2025\QD giao kinh phí\"/>
    </mc:Choice>
  </mc:AlternateContent>
  <xr:revisionPtr revIDLastSave="0" documentId="13_ncr:1_{7D3A2827-C586-409C-831A-676FB3E240EE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TH" sheetId="17" r:id="rId1"/>
    <sheet name="VP" sheetId="21" r:id="rId2"/>
    <sheet name="QLTT" sheetId="22" r:id="rId3"/>
    <sheet name="TTKC" sheetId="23" r:id="rId4"/>
  </sheets>
  <definedNames>
    <definedName name="_xlnm.Print_Titles" localSheetId="2">QLTT!$6:$6</definedName>
    <definedName name="_xlnm.Print_Titles" localSheetId="3">TTKC!$6:$6</definedName>
    <definedName name="_xlnm.Print_Titles" localSheetId="0">TH!$6:$6</definedName>
    <definedName name="_xlnm.Print_Titles" localSheetId="1">VP!$6:$6</definedName>
  </definedNames>
  <calcPr calcId="191029"/>
</workbook>
</file>

<file path=xl/calcChain.xml><?xml version="1.0" encoding="utf-8"?>
<calcChain xmlns="http://schemas.openxmlformats.org/spreadsheetml/2006/main">
  <c r="H9" i="22" l="1"/>
  <c r="I9" i="22"/>
  <c r="H8" i="21"/>
  <c r="I8" i="21"/>
  <c r="G8" i="21"/>
  <c r="H9" i="21"/>
  <c r="I9" i="21" s="1"/>
  <c r="A4" i="23"/>
  <c r="A4" i="22"/>
  <c r="A4" i="21"/>
  <c r="H11" i="23"/>
  <c r="I11" i="23" s="1"/>
  <c r="H10" i="23"/>
  <c r="I10" i="23" s="1"/>
  <c r="G8" i="23"/>
  <c r="G9" i="23" s="1"/>
  <c r="I14" i="22"/>
  <c r="I13" i="22"/>
  <c r="I12" i="22"/>
  <c r="I11" i="22"/>
  <c r="A11" i="22"/>
  <c r="A12" i="22" s="1"/>
  <c r="A13" i="22" s="1"/>
  <c r="A14" i="22" s="1"/>
  <c r="I10" i="22"/>
  <c r="H8" i="22"/>
  <c r="G8" i="22"/>
  <c r="I8" i="22" s="1"/>
  <c r="I16" i="21"/>
  <c r="I15" i="21"/>
  <c r="I14" i="21"/>
  <c r="I13" i="21"/>
  <c r="I12" i="21"/>
  <c r="I11" i="21"/>
  <c r="A11" i="21"/>
  <c r="A12" i="21" s="1"/>
  <c r="A13" i="21" s="1"/>
  <c r="A14" i="21" s="1"/>
  <c r="A15" i="21" s="1"/>
  <c r="A16" i="21" s="1"/>
  <c r="I10" i="21"/>
  <c r="G9" i="21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6" i="17"/>
  <c r="I25" i="17"/>
  <c r="H26" i="17"/>
  <c r="H25" i="17"/>
  <c r="H18" i="17"/>
  <c r="H10" i="17"/>
  <c r="H8" i="23" l="1"/>
  <c r="H9" i="23" s="1"/>
  <c r="G9" i="22"/>
  <c r="H24" i="17"/>
  <c r="H9" i="17" s="1"/>
  <c r="I8" i="23" l="1"/>
  <c r="I9" i="23" s="1"/>
  <c r="G24" i="17"/>
  <c r="G18" i="17"/>
  <c r="A20" i="17" l="1"/>
  <c r="A21" i="17" s="1"/>
  <c r="A22" i="17" s="1"/>
  <c r="A23" i="17" s="1"/>
  <c r="A12" i="17"/>
  <c r="A13" i="17" s="1"/>
  <c r="A14" i="17" s="1"/>
  <c r="A15" i="17" s="1"/>
  <c r="A16" i="17" s="1"/>
  <c r="A17" i="17" s="1"/>
  <c r="G10" i="17"/>
  <c r="G9" i="17" s="1"/>
</calcChain>
</file>

<file path=xl/sharedStrings.xml><?xml version="1.0" encoding="utf-8"?>
<sst xmlns="http://schemas.openxmlformats.org/spreadsheetml/2006/main" count="105" uniqueCount="37">
  <si>
    <t>Nội dung</t>
  </si>
  <si>
    <t>STT</t>
  </si>
  <si>
    <t>Đvt: đồng</t>
  </si>
  <si>
    <t>Mã NDKT</t>
  </si>
  <si>
    <t xml:space="preserve">Phụ lục 
</t>
  </si>
  <si>
    <t>Mã chương</t>
  </si>
  <si>
    <t>Mã nguồn</t>
  </si>
  <si>
    <t>Số tiền</t>
  </si>
  <si>
    <t>Mã ngành</t>
  </si>
  <si>
    <t>8000</t>
  </si>
  <si>
    <t>Kinh phí chi trả chế độ, chính sách theo Nghị định số 178/2024/NĐ-CP và Nghị định số 67/2025/NĐ-CP của Chính phủ, trong đó:</t>
  </si>
  <si>
    <t>Đơn vị: Sở Công Thương tỉnh An Giang</t>
  </si>
  <si>
    <t>Mã QHNS: 1039745</t>
  </si>
  <si>
    <t>I</t>
  </si>
  <si>
    <t>Văn phòng Sở Công Thương</t>
  </si>
  <si>
    <t>Tổng cộng</t>
  </si>
  <si>
    <t>Chi cục Quản lý thị trường</t>
  </si>
  <si>
    <t>Trung tâm Khuyến công và Tư vấn PTCN</t>
  </si>
  <si>
    <t>II</t>
  </si>
  <si>
    <t>III</t>
  </si>
  <si>
    <t>Đoàn Ngọc Long</t>
  </si>
  <si>
    <t>Tống Phước Thành</t>
  </si>
  <si>
    <t>Lê Trường Sơn</t>
  </si>
  <si>
    <t>Đào Kim Long</t>
  </si>
  <si>
    <t>Nguyễn Thành Huân</t>
  </si>
  <si>
    <t>Tô Thị Mỹ Dung</t>
  </si>
  <si>
    <t>Trần Thị Mỹ Hạnh</t>
  </si>
  <si>
    <t>Thái Quốc Phong</t>
  </si>
  <si>
    <t>Nguyễn Cao Sơn</t>
  </si>
  <si>
    <t>Nguyễn Quốc Viện</t>
  </si>
  <si>
    <t>Phan Thị Diễm</t>
  </si>
  <si>
    <t>Nguyễn Minh Tâm</t>
  </si>
  <si>
    <t>Trương Văn Cuội</t>
  </si>
  <si>
    <t>Vũ Cao Khánh</t>
  </si>
  <si>
    <t>40% Nguồn cải cách tiền lương tại đơn vị</t>
  </si>
  <si>
    <t>Nguồn NSNN cấp</t>
  </si>
  <si>
    <t>(Kèm theo Quyết định số  160 /QĐ-SCT ngày 23 /  9 /2025 của Sở Công Thương tỉnh An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</si>
</sst>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i/>
      <sz val="14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165" fontId="14" fillId="0" borderId="1" xfId="0" applyNumberFormat="1" applyFont="1" applyBorder="1" applyAlignment="1">
      <alignment horizontal="center" vertical="top"/>
    </xf>
    <xf numFmtId="165" fontId="14" fillId="0" borderId="1" xfId="1" applyNumberFormat="1" applyFont="1" applyBorder="1" applyAlignment="1">
      <alignment horizontal="center" vertical="top"/>
    </xf>
    <xf numFmtId="165" fontId="14" fillId="0" borderId="1" xfId="1" quotePrefix="1" applyNumberFormat="1" applyFont="1" applyBorder="1" applyAlignment="1">
      <alignment horizontal="center" vertical="top"/>
    </xf>
    <xf numFmtId="165" fontId="11" fillId="0" borderId="1" xfId="1" applyNumberFormat="1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/>
    <xf numFmtId="0" fontId="14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5" fontId="14" fillId="0" borderId="1" xfId="0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" xfId="1" quotePrefix="1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165" fontId="11" fillId="0" borderId="1" xfId="1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 wrapText="1"/>
    </xf>
    <xf numFmtId="165" fontId="13" fillId="0" borderId="1" xfId="1" applyNumberFormat="1" applyFont="1" applyBorder="1" applyAlignment="1"/>
    <xf numFmtId="165" fontId="11" fillId="0" borderId="1" xfId="1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/>
    </xf>
    <xf numFmtId="165" fontId="11" fillId="0" borderId="1" xfId="1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Comma" xfId="1" builtinId="3"/>
    <cellStyle name="Comma 2" xfId="4" xr:uid="{549C082C-4D3A-40B8-96BE-7EBDADAC2D61}"/>
    <cellStyle name="Comma 3" xfId="6" xr:uid="{24AA4D3B-DE77-4236-A6DA-6B16E4D5013F}"/>
    <cellStyle name="Normal" xfId="0" builtinId="0"/>
    <cellStyle name="Normal 2" xfId="2" xr:uid="{00000000-0005-0000-0000-000002000000}"/>
    <cellStyle name="Normal 3" xfId="3" xr:uid="{75A93249-0528-4146-A27F-8CB54E4BBDF1}"/>
    <cellStyle name="Normal 4" xfId="5" xr:uid="{7CAEE088-2E11-44FA-B666-799DBCEC8A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FDF3-B30E-4BB7-93B4-857C32F153F7}">
  <dimension ref="A1:I26"/>
  <sheetViews>
    <sheetView tabSelected="1" zoomScale="120" zoomScaleNormal="120" workbookViewId="0">
      <selection activeCell="D8" sqref="D8"/>
    </sheetView>
  </sheetViews>
  <sheetFormatPr defaultRowHeight="16.5" x14ac:dyDescent="0.25"/>
  <cols>
    <col min="1" max="1" width="5.7109375" style="1" customWidth="1"/>
    <col min="2" max="2" width="29.85546875" style="2" customWidth="1"/>
    <col min="3" max="3" width="6.7109375" style="3" customWidth="1"/>
    <col min="4" max="5" width="6.42578125" style="3" customWidth="1"/>
    <col min="6" max="6" width="6.7109375" style="3" customWidth="1"/>
    <col min="7" max="7" width="14" style="2" customWidth="1"/>
    <col min="8" max="8" width="16.140625" style="2" customWidth="1"/>
    <col min="9" max="9" width="16.5703125" style="2" bestFit="1" customWidth="1"/>
    <col min="10" max="10" width="9.140625" style="2"/>
    <col min="11" max="11" width="10" style="2" bestFit="1" customWidth="1"/>
    <col min="12" max="16384" width="9.140625" style="2"/>
  </cols>
  <sheetData>
    <row r="1" spans="1:9" x14ac:dyDescent="0.25">
      <c r="A1" s="8" t="s">
        <v>11</v>
      </c>
    </row>
    <row r="2" spans="1:9" x14ac:dyDescent="0.25">
      <c r="A2" s="7" t="s">
        <v>12</v>
      </c>
    </row>
    <row r="3" spans="1:9" ht="16.5" customHeight="1" x14ac:dyDescent="0.25">
      <c r="A3" s="31" t="s">
        <v>4</v>
      </c>
      <c r="B3" s="31"/>
      <c r="C3" s="31"/>
      <c r="D3" s="31"/>
      <c r="E3" s="31"/>
      <c r="F3" s="31"/>
      <c r="G3" s="31"/>
      <c r="H3" s="31"/>
      <c r="I3" s="31"/>
    </row>
    <row r="4" spans="1:9" ht="20.25" customHeight="1" x14ac:dyDescent="0.25">
      <c r="A4" s="32" t="s">
        <v>36</v>
      </c>
      <c r="B4" s="32"/>
      <c r="C4" s="32"/>
      <c r="D4" s="32"/>
      <c r="E4" s="32"/>
      <c r="F4" s="32"/>
      <c r="G4" s="32"/>
      <c r="H4" s="32"/>
      <c r="I4" s="32"/>
    </row>
    <row r="5" spans="1:9" ht="21.75" customHeight="1" x14ac:dyDescent="0.25">
      <c r="A5" s="5"/>
      <c r="B5" s="5"/>
      <c r="C5" s="5"/>
      <c r="D5" s="5"/>
      <c r="E5" s="5"/>
      <c r="F5" s="5"/>
      <c r="G5" s="37" t="s">
        <v>2</v>
      </c>
      <c r="H5" s="37"/>
      <c r="I5" s="37"/>
    </row>
    <row r="6" spans="1:9" ht="22.5" customHeight="1" x14ac:dyDescent="0.25">
      <c r="A6" s="35" t="s">
        <v>1</v>
      </c>
      <c r="B6" s="35" t="s">
        <v>0</v>
      </c>
      <c r="C6" s="35" t="s">
        <v>5</v>
      </c>
      <c r="D6" s="35" t="s">
        <v>8</v>
      </c>
      <c r="E6" s="35" t="s">
        <v>6</v>
      </c>
      <c r="F6" s="35" t="s">
        <v>3</v>
      </c>
      <c r="G6" s="33" t="s">
        <v>7</v>
      </c>
      <c r="H6" s="34"/>
      <c r="I6" s="35" t="s">
        <v>15</v>
      </c>
    </row>
    <row r="7" spans="1:9" ht="51" customHeight="1" x14ac:dyDescent="0.25">
      <c r="A7" s="36"/>
      <c r="B7" s="36"/>
      <c r="C7" s="36"/>
      <c r="D7" s="36"/>
      <c r="E7" s="36"/>
      <c r="F7" s="36"/>
      <c r="G7" s="4" t="s">
        <v>34</v>
      </c>
      <c r="H7" s="4" t="s">
        <v>35</v>
      </c>
      <c r="I7" s="36"/>
    </row>
    <row r="8" spans="1:9" ht="21" customHeight="1" x14ac:dyDescent="0.25">
      <c r="A8" s="9"/>
      <c r="B8" s="9" t="s">
        <v>15</v>
      </c>
      <c r="C8" s="6"/>
      <c r="D8" s="6"/>
      <c r="E8" s="6"/>
      <c r="F8" s="6"/>
      <c r="G8" s="6"/>
      <c r="H8" s="6"/>
      <c r="I8" s="6"/>
    </row>
    <row r="9" spans="1:9" ht="75" x14ac:dyDescent="0.25">
      <c r="A9" s="9"/>
      <c r="B9" s="10" t="s">
        <v>10</v>
      </c>
      <c r="C9" s="11"/>
      <c r="D9" s="12"/>
      <c r="E9" s="12"/>
      <c r="F9" s="13"/>
      <c r="G9" s="14">
        <f>G10+G18+G24</f>
        <v>178042000</v>
      </c>
      <c r="H9" s="14">
        <f>H10+H18+H24</f>
        <v>15423161476</v>
      </c>
      <c r="I9" s="15">
        <f t="shared" ref="I9:I23" si="0">G9+H9</f>
        <v>15601203476</v>
      </c>
    </row>
    <row r="10" spans="1:9" ht="21" customHeight="1" x14ac:dyDescent="0.25">
      <c r="A10" s="23" t="s">
        <v>13</v>
      </c>
      <c r="B10" s="23" t="s">
        <v>14</v>
      </c>
      <c r="C10" s="19">
        <v>416</v>
      </c>
      <c r="D10" s="20">
        <v>341</v>
      </c>
      <c r="E10" s="20">
        <v>23</v>
      </c>
      <c r="F10" s="21" t="s">
        <v>9</v>
      </c>
      <c r="G10" s="24">
        <f>SUM(G11:G17)</f>
        <v>0</v>
      </c>
      <c r="H10" s="24">
        <f>SUM(H11:H17)</f>
        <v>9856190565</v>
      </c>
      <c r="I10" s="25">
        <f t="shared" si="0"/>
        <v>9856190565</v>
      </c>
    </row>
    <row r="11" spans="1:9" ht="21" customHeight="1" x14ac:dyDescent="0.25">
      <c r="A11" s="17">
        <v>1</v>
      </c>
      <c r="B11" s="18" t="s">
        <v>24</v>
      </c>
      <c r="C11" s="19"/>
      <c r="D11" s="20"/>
      <c r="E11" s="20"/>
      <c r="F11" s="21"/>
      <c r="G11" s="20"/>
      <c r="H11" s="20">
        <v>1809990000</v>
      </c>
      <c r="I11" s="22">
        <f t="shared" si="0"/>
        <v>1809990000</v>
      </c>
    </row>
    <row r="12" spans="1:9" ht="21" customHeight="1" x14ac:dyDescent="0.25">
      <c r="A12" s="17">
        <f>A11+1</f>
        <v>2</v>
      </c>
      <c r="B12" s="18" t="s">
        <v>25</v>
      </c>
      <c r="C12" s="19"/>
      <c r="D12" s="20"/>
      <c r="E12" s="20"/>
      <c r="F12" s="21"/>
      <c r="G12" s="20"/>
      <c r="H12" s="20">
        <v>1525036500</v>
      </c>
      <c r="I12" s="22">
        <f t="shared" si="0"/>
        <v>1525036500</v>
      </c>
    </row>
    <row r="13" spans="1:9" ht="21" customHeight="1" x14ac:dyDescent="0.25">
      <c r="A13" s="17">
        <f t="shared" ref="A13:A17" si="1">A12+1</f>
        <v>3</v>
      </c>
      <c r="B13" s="18" t="s">
        <v>27</v>
      </c>
      <c r="C13" s="19"/>
      <c r="D13" s="20"/>
      <c r="E13" s="20"/>
      <c r="F13" s="21"/>
      <c r="G13" s="20"/>
      <c r="H13" s="20">
        <v>1584414000</v>
      </c>
      <c r="I13" s="22">
        <f t="shared" si="0"/>
        <v>1584414000</v>
      </c>
    </row>
    <row r="14" spans="1:9" ht="21" customHeight="1" x14ac:dyDescent="0.25">
      <c r="A14" s="17">
        <f t="shared" si="1"/>
        <v>4</v>
      </c>
      <c r="B14" s="18" t="s">
        <v>28</v>
      </c>
      <c r="C14" s="19"/>
      <c r="D14" s="20"/>
      <c r="E14" s="20"/>
      <c r="F14" s="21"/>
      <c r="G14" s="20"/>
      <c r="H14" s="20">
        <v>1542118500</v>
      </c>
      <c r="I14" s="22">
        <f t="shared" si="0"/>
        <v>1542118500</v>
      </c>
    </row>
    <row r="15" spans="1:9" ht="21" customHeight="1" x14ac:dyDescent="0.25">
      <c r="A15" s="17">
        <f t="shared" si="1"/>
        <v>5</v>
      </c>
      <c r="B15" s="18" t="s">
        <v>29</v>
      </c>
      <c r="C15" s="19"/>
      <c r="D15" s="20"/>
      <c r="E15" s="20"/>
      <c r="F15" s="21"/>
      <c r="G15" s="20"/>
      <c r="H15" s="20">
        <v>1525424940</v>
      </c>
      <c r="I15" s="22">
        <f t="shared" si="0"/>
        <v>1525424940</v>
      </c>
    </row>
    <row r="16" spans="1:9" ht="21" customHeight="1" x14ac:dyDescent="0.25">
      <c r="A16" s="17">
        <f t="shared" si="1"/>
        <v>6</v>
      </c>
      <c r="B16" s="18" t="s">
        <v>30</v>
      </c>
      <c r="C16" s="19"/>
      <c r="D16" s="20"/>
      <c r="E16" s="20"/>
      <c r="F16" s="21"/>
      <c r="G16" s="20"/>
      <c r="H16" s="20">
        <v>818970750</v>
      </c>
      <c r="I16" s="22">
        <f t="shared" si="0"/>
        <v>818970750</v>
      </c>
    </row>
    <row r="17" spans="1:9" ht="21" customHeight="1" x14ac:dyDescent="0.25">
      <c r="A17" s="17">
        <f t="shared" si="1"/>
        <v>7</v>
      </c>
      <c r="B17" s="18" t="s">
        <v>31</v>
      </c>
      <c r="C17" s="19"/>
      <c r="D17" s="20"/>
      <c r="E17" s="20"/>
      <c r="F17" s="21"/>
      <c r="G17" s="20"/>
      <c r="H17" s="20">
        <v>1050235875</v>
      </c>
      <c r="I17" s="22">
        <f t="shared" si="0"/>
        <v>1050235875</v>
      </c>
    </row>
    <row r="18" spans="1:9" ht="21" customHeight="1" x14ac:dyDescent="0.25">
      <c r="A18" s="23" t="s">
        <v>18</v>
      </c>
      <c r="B18" s="23" t="s">
        <v>16</v>
      </c>
      <c r="C18" s="19">
        <v>416</v>
      </c>
      <c r="D18" s="20">
        <v>341</v>
      </c>
      <c r="E18" s="20">
        <v>23</v>
      </c>
      <c r="F18" s="21" t="s">
        <v>9</v>
      </c>
      <c r="G18" s="24">
        <f>SUM(G19:G23)</f>
        <v>0</v>
      </c>
      <c r="H18" s="24">
        <f>SUM(H19:H23)</f>
        <v>3437281511</v>
      </c>
      <c r="I18" s="25">
        <f t="shared" si="0"/>
        <v>3437281511</v>
      </c>
    </row>
    <row r="19" spans="1:9" ht="21" customHeight="1" x14ac:dyDescent="0.25">
      <c r="A19" s="17">
        <v>1</v>
      </c>
      <c r="B19" s="26" t="s">
        <v>20</v>
      </c>
      <c r="C19" s="19"/>
      <c r="D19" s="20"/>
      <c r="E19" s="20"/>
      <c r="F19" s="21"/>
      <c r="G19" s="20"/>
      <c r="H19" s="20">
        <v>212179500</v>
      </c>
      <c r="I19" s="22">
        <f t="shared" si="0"/>
        <v>212179500</v>
      </c>
    </row>
    <row r="20" spans="1:9" ht="21" customHeight="1" x14ac:dyDescent="0.25">
      <c r="A20" s="17">
        <f>A19+1</f>
        <v>2</v>
      </c>
      <c r="B20" s="26" t="s">
        <v>26</v>
      </c>
      <c r="C20" s="19"/>
      <c r="D20" s="20"/>
      <c r="E20" s="20"/>
      <c r="F20" s="21"/>
      <c r="G20" s="20"/>
      <c r="H20" s="20">
        <v>1338024461</v>
      </c>
      <c r="I20" s="22">
        <f t="shared" si="0"/>
        <v>1338024461</v>
      </c>
    </row>
    <row r="21" spans="1:9" ht="21" customHeight="1" x14ac:dyDescent="0.25">
      <c r="A21" s="17">
        <f t="shared" ref="A21:A23" si="2">A20+1</f>
        <v>3</v>
      </c>
      <c r="B21" s="26" t="s">
        <v>21</v>
      </c>
      <c r="C21" s="19"/>
      <c r="D21" s="20"/>
      <c r="E21" s="20"/>
      <c r="F21" s="21"/>
      <c r="G21" s="20"/>
      <c r="H21" s="20">
        <v>859090050</v>
      </c>
      <c r="I21" s="22">
        <f t="shared" si="0"/>
        <v>859090050</v>
      </c>
    </row>
    <row r="22" spans="1:9" ht="21" customHeight="1" x14ac:dyDescent="0.25">
      <c r="A22" s="17">
        <f t="shared" si="2"/>
        <v>4</v>
      </c>
      <c r="B22" s="26" t="s">
        <v>22</v>
      </c>
      <c r="C22" s="19"/>
      <c r="D22" s="20"/>
      <c r="E22" s="20"/>
      <c r="F22" s="21"/>
      <c r="G22" s="20"/>
      <c r="H22" s="20">
        <v>671287500</v>
      </c>
      <c r="I22" s="22">
        <f t="shared" si="0"/>
        <v>671287500</v>
      </c>
    </row>
    <row r="23" spans="1:9" ht="21" customHeight="1" x14ac:dyDescent="0.25">
      <c r="A23" s="17">
        <f t="shared" si="2"/>
        <v>5</v>
      </c>
      <c r="B23" s="26" t="s">
        <v>23</v>
      </c>
      <c r="C23" s="19"/>
      <c r="D23" s="20"/>
      <c r="E23" s="20"/>
      <c r="F23" s="21"/>
      <c r="G23" s="20"/>
      <c r="H23" s="20">
        <v>356700000</v>
      </c>
      <c r="I23" s="22">
        <f t="shared" si="0"/>
        <v>356700000</v>
      </c>
    </row>
    <row r="24" spans="1:9" ht="29.25" customHeight="1" x14ac:dyDescent="0.25">
      <c r="A24" s="23" t="s">
        <v>19</v>
      </c>
      <c r="B24" s="23" t="s">
        <v>17</v>
      </c>
      <c r="C24" s="19">
        <v>416</v>
      </c>
      <c r="D24" s="20">
        <v>309</v>
      </c>
      <c r="E24" s="20">
        <v>23</v>
      </c>
      <c r="F24" s="21" t="s">
        <v>9</v>
      </c>
      <c r="G24" s="24">
        <f>SUM(G25:G26)</f>
        <v>178042000</v>
      </c>
      <c r="H24" s="24">
        <f>SUM(H25:H26)</f>
        <v>2129689400</v>
      </c>
      <c r="I24" s="25">
        <f>G24+H24</f>
        <v>2307731400</v>
      </c>
    </row>
    <row r="25" spans="1:9" ht="21" customHeight="1" x14ac:dyDescent="0.25">
      <c r="A25" s="17">
        <v>1</v>
      </c>
      <c r="B25" s="26" t="s">
        <v>32</v>
      </c>
      <c r="C25" s="19"/>
      <c r="D25" s="20"/>
      <c r="E25" s="20"/>
      <c r="F25" s="21"/>
      <c r="G25" s="20">
        <v>100000000</v>
      </c>
      <c r="H25" s="20">
        <f>1504081800-G25</f>
        <v>1404081800</v>
      </c>
      <c r="I25" s="22">
        <f>G25+H25</f>
        <v>1504081800</v>
      </c>
    </row>
    <row r="26" spans="1:9" ht="21" customHeight="1" x14ac:dyDescent="0.25">
      <c r="A26" s="17">
        <v>2</v>
      </c>
      <c r="B26" s="26" t="s">
        <v>33</v>
      </c>
      <c r="C26" s="19"/>
      <c r="D26" s="20"/>
      <c r="E26" s="20"/>
      <c r="F26" s="21"/>
      <c r="G26" s="20">
        <v>78042000</v>
      </c>
      <c r="H26" s="20">
        <f>803649600-G26</f>
        <v>725607600</v>
      </c>
      <c r="I26" s="22">
        <f>G26+H26</f>
        <v>803649600</v>
      </c>
    </row>
  </sheetData>
  <mergeCells count="11">
    <mergeCell ref="A3:I3"/>
    <mergeCell ref="A4:I4"/>
    <mergeCell ref="G6:H6"/>
    <mergeCell ref="A6:A7"/>
    <mergeCell ref="B6:B7"/>
    <mergeCell ref="C6:C7"/>
    <mergeCell ref="D6:D7"/>
    <mergeCell ref="E6:E7"/>
    <mergeCell ref="F6:F7"/>
    <mergeCell ref="I6:I7"/>
    <mergeCell ref="G5:I5"/>
  </mergeCells>
  <printOptions horizontalCentered="1"/>
  <pageMargins left="0.15748031496062992" right="0" top="0.62992125984251968" bottom="0.94488188976377963" header="0.23622047244094491" footer="0.1574803149606299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D032-6B2A-403F-B8B4-9EADF37423AE}">
  <dimension ref="A1:I16"/>
  <sheetViews>
    <sheetView zoomScale="120" zoomScaleNormal="120" workbookViewId="0">
      <selection activeCell="E6" sqref="E6:E7"/>
    </sheetView>
  </sheetViews>
  <sheetFormatPr defaultRowHeight="16.5" x14ac:dyDescent="0.25"/>
  <cols>
    <col min="1" max="1" width="5.7109375" style="1" customWidth="1"/>
    <col min="2" max="2" width="29.85546875" style="2" customWidth="1"/>
    <col min="3" max="3" width="6.7109375" style="3" customWidth="1"/>
    <col min="4" max="5" width="6.42578125" style="3" customWidth="1"/>
    <col min="6" max="6" width="6.7109375" style="3" customWidth="1"/>
    <col min="7" max="7" width="14" style="2" customWidth="1"/>
    <col min="8" max="8" width="16.140625" style="2" customWidth="1"/>
    <col min="9" max="9" width="16.5703125" style="2" bestFit="1" customWidth="1"/>
    <col min="10" max="10" width="9.140625" style="2"/>
    <col min="11" max="11" width="10" style="2" bestFit="1" customWidth="1"/>
    <col min="12" max="16384" width="9.140625" style="2"/>
  </cols>
  <sheetData>
    <row r="1" spans="1:9" x14ac:dyDescent="0.25">
      <c r="A1" s="8" t="s">
        <v>11</v>
      </c>
    </row>
    <row r="2" spans="1:9" x14ac:dyDescent="0.25">
      <c r="A2" s="7" t="s">
        <v>12</v>
      </c>
    </row>
    <row r="3" spans="1:9" ht="16.5" customHeight="1" x14ac:dyDescent="0.25">
      <c r="A3" s="31" t="s">
        <v>4</v>
      </c>
      <c r="B3" s="31"/>
      <c r="C3" s="31"/>
      <c r="D3" s="31"/>
      <c r="E3" s="31"/>
      <c r="F3" s="31"/>
      <c r="G3" s="31"/>
      <c r="H3" s="31"/>
      <c r="I3" s="31"/>
    </row>
    <row r="4" spans="1:9" ht="20.25" customHeight="1" x14ac:dyDescent="0.25">
      <c r="A4" s="32" t="str">
        <f>TH!A4</f>
        <v>(Kèm theo Quyết định số  160 /QĐ-SCT ngày 23 /  9 /2025 của Sở Công Thương tỉnh An Giang)</v>
      </c>
      <c r="B4" s="32"/>
      <c r="C4" s="32"/>
      <c r="D4" s="32"/>
      <c r="E4" s="32"/>
      <c r="F4" s="32"/>
      <c r="G4" s="32"/>
      <c r="H4" s="32"/>
      <c r="I4" s="32"/>
    </row>
    <row r="5" spans="1:9" ht="21.75" customHeight="1" x14ac:dyDescent="0.25">
      <c r="A5" s="5"/>
      <c r="B5" s="5"/>
      <c r="C5" s="5"/>
      <c r="D5" s="5"/>
      <c r="E5" s="5"/>
      <c r="F5" s="5"/>
      <c r="G5" s="37" t="s">
        <v>2</v>
      </c>
      <c r="H5" s="37"/>
      <c r="I5" s="37"/>
    </row>
    <row r="6" spans="1:9" ht="22.5" customHeight="1" x14ac:dyDescent="0.25">
      <c r="A6" s="35" t="s">
        <v>1</v>
      </c>
      <c r="B6" s="35" t="s">
        <v>0</v>
      </c>
      <c r="C6" s="35" t="s">
        <v>5</v>
      </c>
      <c r="D6" s="35" t="s">
        <v>8</v>
      </c>
      <c r="E6" s="35" t="s">
        <v>6</v>
      </c>
      <c r="F6" s="35" t="s">
        <v>3</v>
      </c>
      <c r="G6" s="33" t="s">
        <v>7</v>
      </c>
      <c r="H6" s="34"/>
      <c r="I6" s="35" t="s">
        <v>15</v>
      </c>
    </row>
    <row r="7" spans="1:9" ht="51" customHeight="1" x14ac:dyDescent="0.25">
      <c r="A7" s="36"/>
      <c r="B7" s="36"/>
      <c r="C7" s="36"/>
      <c r="D7" s="36"/>
      <c r="E7" s="36"/>
      <c r="F7" s="36"/>
      <c r="G7" s="4" t="s">
        <v>34</v>
      </c>
      <c r="H7" s="4" t="s">
        <v>35</v>
      </c>
      <c r="I7" s="36"/>
    </row>
    <row r="8" spans="1:9" ht="21" customHeight="1" x14ac:dyDescent="0.25">
      <c r="A8" s="23"/>
      <c r="B8" s="23" t="s">
        <v>14</v>
      </c>
      <c r="C8" s="29">
        <v>416</v>
      </c>
      <c r="D8" s="24">
        <v>341</v>
      </c>
      <c r="E8" s="24">
        <v>23</v>
      </c>
      <c r="F8" s="30" t="s">
        <v>9</v>
      </c>
      <c r="G8" s="16">
        <f>G9</f>
        <v>0</v>
      </c>
      <c r="H8" s="16">
        <f t="shared" ref="H8:I8" si="0">H9</f>
        <v>9856190565</v>
      </c>
      <c r="I8" s="16">
        <f t="shared" si="0"/>
        <v>9856190565</v>
      </c>
    </row>
    <row r="9" spans="1:9" ht="75" x14ac:dyDescent="0.25">
      <c r="A9" s="9"/>
      <c r="B9" s="10" t="s">
        <v>10</v>
      </c>
      <c r="C9" s="11"/>
      <c r="D9" s="12"/>
      <c r="E9" s="12"/>
      <c r="F9" s="13"/>
      <c r="G9" s="14">
        <f>SUM(G10:G16)</f>
        <v>0</v>
      </c>
      <c r="H9" s="27">
        <f>SUM(H10:H16)</f>
        <v>9856190565</v>
      </c>
      <c r="I9" s="28">
        <f>G9+H9</f>
        <v>9856190565</v>
      </c>
    </row>
    <row r="10" spans="1:9" ht="21.75" customHeight="1" x14ac:dyDescent="0.25">
      <c r="A10" s="17">
        <v>1</v>
      </c>
      <c r="B10" s="18" t="s">
        <v>24</v>
      </c>
      <c r="C10" s="19"/>
      <c r="D10" s="20"/>
      <c r="E10" s="20"/>
      <c r="F10" s="21"/>
      <c r="G10" s="20"/>
      <c r="H10" s="20">
        <v>1809990000</v>
      </c>
      <c r="I10" s="22">
        <f t="shared" ref="I10:I16" si="1">G10+H10</f>
        <v>1809990000</v>
      </c>
    </row>
    <row r="11" spans="1:9" ht="21.75" customHeight="1" x14ac:dyDescent="0.25">
      <c r="A11" s="17">
        <f>A10+1</f>
        <v>2</v>
      </c>
      <c r="B11" s="18" t="s">
        <v>25</v>
      </c>
      <c r="C11" s="19"/>
      <c r="D11" s="20"/>
      <c r="E11" s="20"/>
      <c r="F11" s="21"/>
      <c r="G11" s="20"/>
      <c r="H11" s="20">
        <v>1525036500</v>
      </c>
      <c r="I11" s="22">
        <f t="shared" si="1"/>
        <v>1525036500</v>
      </c>
    </row>
    <row r="12" spans="1:9" ht="21.75" customHeight="1" x14ac:dyDescent="0.25">
      <c r="A12" s="17">
        <f t="shared" ref="A12:A16" si="2">A11+1</f>
        <v>3</v>
      </c>
      <c r="B12" s="18" t="s">
        <v>27</v>
      </c>
      <c r="C12" s="19"/>
      <c r="D12" s="20"/>
      <c r="E12" s="20"/>
      <c r="F12" s="21"/>
      <c r="G12" s="20"/>
      <c r="H12" s="20">
        <v>1584414000</v>
      </c>
      <c r="I12" s="22">
        <f t="shared" si="1"/>
        <v>1584414000</v>
      </c>
    </row>
    <row r="13" spans="1:9" ht="21.75" customHeight="1" x14ac:dyDescent="0.25">
      <c r="A13" s="17">
        <f t="shared" si="2"/>
        <v>4</v>
      </c>
      <c r="B13" s="18" t="s">
        <v>28</v>
      </c>
      <c r="C13" s="19"/>
      <c r="D13" s="20"/>
      <c r="E13" s="20"/>
      <c r="F13" s="21"/>
      <c r="G13" s="20"/>
      <c r="H13" s="20">
        <v>1542118500</v>
      </c>
      <c r="I13" s="22">
        <f t="shared" si="1"/>
        <v>1542118500</v>
      </c>
    </row>
    <row r="14" spans="1:9" ht="21.75" customHeight="1" x14ac:dyDescent="0.25">
      <c r="A14" s="17">
        <f t="shared" si="2"/>
        <v>5</v>
      </c>
      <c r="B14" s="18" t="s">
        <v>29</v>
      </c>
      <c r="C14" s="19"/>
      <c r="D14" s="20"/>
      <c r="E14" s="20"/>
      <c r="F14" s="21"/>
      <c r="G14" s="20"/>
      <c r="H14" s="20">
        <v>1525424940</v>
      </c>
      <c r="I14" s="22">
        <f t="shared" si="1"/>
        <v>1525424940</v>
      </c>
    </row>
    <row r="15" spans="1:9" ht="21.75" customHeight="1" x14ac:dyDescent="0.25">
      <c r="A15" s="17">
        <f t="shared" si="2"/>
        <v>6</v>
      </c>
      <c r="B15" s="18" t="s">
        <v>30</v>
      </c>
      <c r="C15" s="19"/>
      <c r="D15" s="20"/>
      <c r="E15" s="20"/>
      <c r="F15" s="21"/>
      <c r="G15" s="20"/>
      <c r="H15" s="20">
        <v>818970750</v>
      </c>
      <c r="I15" s="22">
        <f t="shared" si="1"/>
        <v>818970750</v>
      </c>
    </row>
    <row r="16" spans="1:9" ht="21.75" customHeight="1" x14ac:dyDescent="0.25">
      <c r="A16" s="17">
        <f t="shared" si="2"/>
        <v>7</v>
      </c>
      <c r="B16" s="18" t="s">
        <v>31</v>
      </c>
      <c r="C16" s="19"/>
      <c r="D16" s="20"/>
      <c r="E16" s="20"/>
      <c r="F16" s="21"/>
      <c r="G16" s="20"/>
      <c r="H16" s="20">
        <v>1050235875</v>
      </c>
      <c r="I16" s="22">
        <f t="shared" si="1"/>
        <v>1050235875</v>
      </c>
    </row>
  </sheetData>
  <mergeCells count="11">
    <mergeCell ref="G5:I5"/>
    <mergeCell ref="A3:I3"/>
    <mergeCell ref="A4:I4"/>
    <mergeCell ref="A6:A7"/>
    <mergeCell ref="B6:B7"/>
    <mergeCell ref="C6:C7"/>
    <mergeCell ref="D6:D7"/>
    <mergeCell ref="E6:E7"/>
    <mergeCell ref="F6:F7"/>
    <mergeCell ref="G6:H6"/>
    <mergeCell ref="I6:I7"/>
  </mergeCells>
  <printOptions horizontalCentered="1"/>
  <pageMargins left="0.15748031496062992" right="0" top="0.62992125984251968" bottom="0.94488188976377963" header="0.23622047244094491" footer="0.1574803149606299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A2D1-3AE8-48AA-98FD-08CCC289E5D6}">
  <dimension ref="A1:I14"/>
  <sheetViews>
    <sheetView topLeftCell="A4" zoomScale="120" zoomScaleNormal="120" workbookViewId="0">
      <selection activeCell="G5" sqref="G5:I5"/>
    </sheetView>
  </sheetViews>
  <sheetFormatPr defaultRowHeight="16.5" x14ac:dyDescent="0.25"/>
  <cols>
    <col min="1" max="1" width="5.7109375" style="1" customWidth="1"/>
    <col min="2" max="2" width="29.85546875" style="2" customWidth="1"/>
    <col min="3" max="3" width="6.7109375" style="3" customWidth="1"/>
    <col min="4" max="5" width="6.42578125" style="3" customWidth="1"/>
    <col min="6" max="6" width="6.7109375" style="3" customWidth="1"/>
    <col min="7" max="7" width="14" style="2" customWidth="1"/>
    <col min="8" max="8" width="16.140625" style="2" customWidth="1"/>
    <col min="9" max="9" width="16.5703125" style="2" bestFit="1" customWidth="1"/>
    <col min="10" max="10" width="9.140625" style="2"/>
    <col min="11" max="11" width="10" style="2" bestFit="1" customWidth="1"/>
    <col min="12" max="16384" width="9.140625" style="2"/>
  </cols>
  <sheetData>
    <row r="1" spans="1:9" x14ac:dyDescent="0.25">
      <c r="A1" s="8" t="s">
        <v>11</v>
      </c>
    </row>
    <row r="2" spans="1:9" x14ac:dyDescent="0.25">
      <c r="A2" s="7" t="s">
        <v>12</v>
      </c>
    </row>
    <row r="3" spans="1:9" ht="16.5" customHeight="1" x14ac:dyDescent="0.25">
      <c r="A3" s="31" t="s">
        <v>4</v>
      </c>
      <c r="B3" s="31"/>
      <c r="C3" s="31"/>
      <c r="D3" s="31"/>
      <c r="E3" s="31"/>
      <c r="F3" s="31"/>
      <c r="G3" s="31"/>
      <c r="H3" s="31"/>
      <c r="I3" s="31"/>
    </row>
    <row r="4" spans="1:9" ht="20.25" customHeight="1" x14ac:dyDescent="0.25">
      <c r="A4" s="32" t="str">
        <f>TH!A4</f>
        <v>(Kèm theo Quyết định số  160 /QĐ-SCT ngày 23 /  9 /2025 của Sở Công Thương tỉnh An Giang)</v>
      </c>
      <c r="B4" s="32"/>
      <c r="C4" s="32"/>
      <c r="D4" s="32"/>
      <c r="E4" s="32"/>
      <c r="F4" s="32"/>
      <c r="G4" s="32"/>
      <c r="H4" s="32"/>
      <c r="I4" s="32"/>
    </row>
    <row r="5" spans="1:9" ht="21.75" customHeight="1" x14ac:dyDescent="0.25">
      <c r="A5" s="5"/>
      <c r="B5" s="5"/>
      <c r="C5" s="5"/>
      <c r="D5" s="5"/>
      <c r="E5" s="5"/>
      <c r="F5" s="5"/>
      <c r="G5" s="37" t="s">
        <v>2</v>
      </c>
      <c r="H5" s="37"/>
      <c r="I5" s="37"/>
    </row>
    <row r="6" spans="1:9" ht="22.5" customHeight="1" x14ac:dyDescent="0.25">
      <c r="A6" s="35" t="s">
        <v>1</v>
      </c>
      <c r="B6" s="35" t="s">
        <v>0</v>
      </c>
      <c r="C6" s="35" t="s">
        <v>5</v>
      </c>
      <c r="D6" s="35" t="s">
        <v>8</v>
      </c>
      <c r="E6" s="35" t="s">
        <v>6</v>
      </c>
      <c r="F6" s="35" t="s">
        <v>3</v>
      </c>
      <c r="G6" s="33" t="s">
        <v>7</v>
      </c>
      <c r="H6" s="34"/>
      <c r="I6" s="35" t="s">
        <v>15</v>
      </c>
    </row>
    <row r="7" spans="1:9" ht="51" customHeight="1" x14ac:dyDescent="0.25">
      <c r="A7" s="36"/>
      <c r="B7" s="36"/>
      <c r="C7" s="36"/>
      <c r="D7" s="36"/>
      <c r="E7" s="36"/>
      <c r="F7" s="36"/>
      <c r="G7" s="4" t="s">
        <v>34</v>
      </c>
      <c r="H7" s="4" t="s">
        <v>35</v>
      </c>
      <c r="I7" s="36"/>
    </row>
    <row r="8" spans="1:9" ht="23.25" customHeight="1" x14ac:dyDescent="0.25">
      <c r="A8" s="9"/>
      <c r="B8" s="23" t="s">
        <v>16</v>
      </c>
      <c r="C8" s="29">
        <v>416</v>
      </c>
      <c r="D8" s="24">
        <v>341</v>
      </c>
      <c r="E8" s="24">
        <v>23</v>
      </c>
      <c r="F8" s="30" t="s">
        <v>9</v>
      </c>
      <c r="G8" s="24">
        <f>SUM(G10:G14)</f>
        <v>0</v>
      </c>
      <c r="H8" s="24">
        <f>SUM(H10:H14)</f>
        <v>3437281511</v>
      </c>
      <c r="I8" s="25">
        <f>G8+H8</f>
        <v>3437281511</v>
      </c>
    </row>
    <row r="9" spans="1:9" ht="75" x14ac:dyDescent="0.25">
      <c r="A9" s="9"/>
      <c r="B9" s="10" t="s">
        <v>10</v>
      </c>
      <c r="C9" s="11"/>
      <c r="D9" s="12"/>
      <c r="E9" s="12"/>
      <c r="F9" s="13"/>
      <c r="G9" s="27">
        <f>G8</f>
        <v>0</v>
      </c>
      <c r="H9" s="27">
        <f t="shared" ref="H9:I9" si="0">H8</f>
        <v>3437281511</v>
      </c>
      <c r="I9" s="27">
        <f t="shared" si="0"/>
        <v>3437281511</v>
      </c>
    </row>
    <row r="10" spans="1:9" ht="22.5" customHeight="1" x14ac:dyDescent="0.25">
      <c r="A10" s="17">
        <v>1</v>
      </c>
      <c r="B10" s="26" t="s">
        <v>20</v>
      </c>
      <c r="C10" s="19"/>
      <c r="D10" s="20"/>
      <c r="E10" s="20"/>
      <c r="F10" s="21"/>
      <c r="G10" s="20"/>
      <c r="H10" s="20">
        <v>212179500</v>
      </c>
      <c r="I10" s="22">
        <f t="shared" ref="I10:I14" si="1">G10+H10</f>
        <v>212179500</v>
      </c>
    </row>
    <row r="11" spans="1:9" ht="22.5" customHeight="1" x14ac:dyDescent="0.25">
      <c r="A11" s="17">
        <f>A10+1</f>
        <v>2</v>
      </c>
      <c r="B11" s="26" t="s">
        <v>26</v>
      </c>
      <c r="C11" s="19"/>
      <c r="D11" s="20"/>
      <c r="E11" s="20"/>
      <c r="F11" s="21"/>
      <c r="G11" s="20"/>
      <c r="H11" s="20">
        <v>1338024461</v>
      </c>
      <c r="I11" s="22">
        <f t="shared" si="1"/>
        <v>1338024461</v>
      </c>
    </row>
    <row r="12" spans="1:9" ht="22.5" customHeight="1" x14ac:dyDescent="0.25">
      <c r="A12" s="17">
        <f t="shared" ref="A12:A14" si="2">A11+1</f>
        <v>3</v>
      </c>
      <c r="B12" s="26" t="s">
        <v>21</v>
      </c>
      <c r="C12" s="19"/>
      <c r="D12" s="20"/>
      <c r="E12" s="20"/>
      <c r="F12" s="21"/>
      <c r="G12" s="20"/>
      <c r="H12" s="20">
        <v>859090050</v>
      </c>
      <c r="I12" s="22">
        <f t="shared" si="1"/>
        <v>859090050</v>
      </c>
    </row>
    <row r="13" spans="1:9" ht="22.5" customHeight="1" x14ac:dyDescent="0.25">
      <c r="A13" s="17">
        <f t="shared" si="2"/>
        <v>4</v>
      </c>
      <c r="B13" s="26" t="s">
        <v>22</v>
      </c>
      <c r="C13" s="19"/>
      <c r="D13" s="20"/>
      <c r="E13" s="20"/>
      <c r="F13" s="21"/>
      <c r="G13" s="20"/>
      <c r="H13" s="20">
        <v>671287500</v>
      </c>
      <c r="I13" s="22">
        <f t="shared" si="1"/>
        <v>671287500</v>
      </c>
    </row>
    <row r="14" spans="1:9" ht="22.5" customHeight="1" x14ac:dyDescent="0.25">
      <c r="A14" s="17">
        <f t="shared" si="2"/>
        <v>5</v>
      </c>
      <c r="B14" s="26" t="s">
        <v>23</v>
      </c>
      <c r="C14" s="19"/>
      <c r="D14" s="20"/>
      <c r="E14" s="20"/>
      <c r="F14" s="21"/>
      <c r="G14" s="20"/>
      <c r="H14" s="20">
        <v>356700000</v>
      </c>
      <c r="I14" s="22">
        <f t="shared" si="1"/>
        <v>356700000</v>
      </c>
    </row>
  </sheetData>
  <mergeCells count="11">
    <mergeCell ref="G5:I5"/>
    <mergeCell ref="A3:I3"/>
    <mergeCell ref="A4:I4"/>
    <mergeCell ref="A6:A7"/>
    <mergeCell ref="B6:B7"/>
    <mergeCell ref="C6:C7"/>
    <mergeCell ref="D6:D7"/>
    <mergeCell ref="E6:E7"/>
    <mergeCell ref="F6:F7"/>
    <mergeCell ref="G6:H6"/>
    <mergeCell ref="I6:I7"/>
  </mergeCells>
  <printOptions horizontalCentered="1"/>
  <pageMargins left="0.15748031496062992" right="0" top="0.62992125984251968" bottom="0.94488188976377963" header="0.23622047244094491" footer="0.1574803149606299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D33-B201-41C4-80E9-D615D537D1BE}">
  <dimension ref="A1:I11"/>
  <sheetViews>
    <sheetView zoomScale="120" zoomScaleNormal="120" workbookViewId="0">
      <selection activeCell="G7" sqref="G7"/>
    </sheetView>
  </sheetViews>
  <sheetFormatPr defaultRowHeight="16.5" x14ac:dyDescent="0.25"/>
  <cols>
    <col min="1" max="1" width="5.7109375" style="1" customWidth="1"/>
    <col min="2" max="2" width="29.85546875" style="2" customWidth="1"/>
    <col min="3" max="3" width="6.7109375" style="3" customWidth="1"/>
    <col min="4" max="5" width="6.42578125" style="3" customWidth="1"/>
    <col min="6" max="6" width="6.7109375" style="3" customWidth="1"/>
    <col min="7" max="7" width="14" style="2" customWidth="1"/>
    <col min="8" max="8" width="16.140625" style="2" customWidth="1"/>
    <col min="9" max="9" width="16.5703125" style="2" bestFit="1" customWidth="1"/>
    <col min="10" max="10" width="9.140625" style="2"/>
    <col min="11" max="11" width="10" style="2" bestFit="1" customWidth="1"/>
    <col min="12" max="16384" width="9.140625" style="2"/>
  </cols>
  <sheetData>
    <row r="1" spans="1:9" x14ac:dyDescent="0.25">
      <c r="A1" s="8" t="s">
        <v>11</v>
      </c>
    </row>
    <row r="2" spans="1:9" x14ac:dyDescent="0.25">
      <c r="A2" s="7" t="s">
        <v>12</v>
      </c>
    </row>
    <row r="3" spans="1:9" ht="16.5" customHeight="1" x14ac:dyDescent="0.25">
      <c r="A3" s="31" t="s">
        <v>4</v>
      </c>
      <c r="B3" s="31"/>
      <c r="C3" s="31"/>
      <c r="D3" s="31"/>
      <c r="E3" s="31"/>
      <c r="F3" s="31"/>
      <c r="G3" s="31"/>
      <c r="H3" s="31"/>
      <c r="I3" s="31"/>
    </row>
    <row r="4" spans="1:9" ht="20.25" customHeight="1" x14ac:dyDescent="0.25">
      <c r="A4" s="32" t="str">
        <f>TH!A4</f>
        <v>(Kèm theo Quyết định số  160 /QĐ-SCT ngày 23 /  9 /2025 của Sở Công Thương tỉnh An Giang)</v>
      </c>
      <c r="B4" s="32"/>
      <c r="C4" s="32"/>
      <c r="D4" s="32"/>
      <c r="E4" s="32"/>
      <c r="F4" s="32"/>
      <c r="G4" s="32"/>
      <c r="H4" s="32"/>
      <c r="I4" s="32"/>
    </row>
    <row r="5" spans="1:9" ht="21.75" customHeight="1" x14ac:dyDescent="0.25">
      <c r="A5" s="5"/>
      <c r="B5" s="5"/>
      <c r="C5" s="5"/>
      <c r="D5" s="5"/>
      <c r="E5" s="5"/>
      <c r="F5" s="5"/>
      <c r="G5" s="37" t="s">
        <v>2</v>
      </c>
      <c r="H5" s="37"/>
      <c r="I5" s="37"/>
    </row>
    <row r="6" spans="1:9" ht="22.5" customHeight="1" x14ac:dyDescent="0.25">
      <c r="A6" s="35" t="s">
        <v>1</v>
      </c>
      <c r="B6" s="35" t="s">
        <v>0</v>
      </c>
      <c r="C6" s="35" t="s">
        <v>5</v>
      </c>
      <c r="D6" s="35" t="s">
        <v>8</v>
      </c>
      <c r="E6" s="35" t="s">
        <v>6</v>
      </c>
      <c r="F6" s="35" t="s">
        <v>3</v>
      </c>
      <c r="G6" s="33" t="s">
        <v>7</v>
      </c>
      <c r="H6" s="34"/>
      <c r="I6" s="35" t="s">
        <v>15</v>
      </c>
    </row>
    <row r="7" spans="1:9" ht="51" customHeight="1" x14ac:dyDescent="0.25">
      <c r="A7" s="36"/>
      <c r="B7" s="36"/>
      <c r="C7" s="36"/>
      <c r="D7" s="36"/>
      <c r="E7" s="36"/>
      <c r="F7" s="36"/>
      <c r="G7" s="4" t="s">
        <v>34</v>
      </c>
      <c r="H7" s="4" t="s">
        <v>35</v>
      </c>
      <c r="I7" s="36"/>
    </row>
    <row r="8" spans="1:9" ht="30.75" customHeight="1" x14ac:dyDescent="0.25">
      <c r="A8" s="9"/>
      <c r="B8" s="9" t="s">
        <v>17</v>
      </c>
      <c r="C8" s="29">
        <v>416</v>
      </c>
      <c r="D8" s="24">
        <v>309</v>
      </c>
      <c r="E8" s="24">
        <v>23</v>
      </c>
      <c r="F8" s="30" t="s">
        <v>9</v>
      </c>
      <c r="G8" s="24">
        <f>SUM(G10:G11)</f>
        <v>178042000</v>
      </c>
      <c r="H8" s="24">
        <f>SUM(H10:H11)</f>
        <v>2129689400</v>
      </c>
      <c r="I8" s="25">
        <f>G8+H8</f>
        <v>2307731400</v>
      </c>
    </row>
    <row r="9" spans="1:9" ht="75" x14ac:dyDescent="0.25">
      <c r="A9" s="9"/>
      <c r="B9" s="10" t="s">
        <v>10</v>
      </c>
      <c r="C9" s="11"/>
      <c r="D9" s="12"/>
      <c r="E9" s="12"/>
      <c r="F9" s="13"/>
      <c r="G9" s="27">
        <f>G8</f>
        <v>178042000</v>
      </c>
      <c r="H9" s="27">
        <f t="shared" ref="H9:I9" si="0">H8</f>
        <v>2129689400</v>
      </c>
      <c r="I9" s="27">
        <f t="shared" si="0"/>
        <v>2307731400</v>
      </c>
    </row>
    <row r="10" spans="1:9" ht="25.5" customHeight="1" x14ac:dyDescent="0.25">
      <c r="A10" s="17">
        <v>1</v>
      </c>
      <c r="B10" s="26" t="s">
        <v>32</v>
      </c>
      <c r="C10" s="19"/>
      <c r="D10" s="20"/>
      <c r="E10" s="20"/>
      <c r="F10" s="21"/>
      <c r="G10" s="20">
        <v>100000000</v>
      </c>
      <c r="H10" s="20">
        <f>1504081800-G10</f>
        <v>1404081800</v>
      </c>
      <c r="I10" s="22">
        <f>G10+H10</f>
        <v>1504081800</v>
      </c>
    </row>
    <row r="11" spans="1:9" ht="25.5" customHeight="1" x14ac:dyDescent="0.25">
      <c r="A11" s="17">
        <v>2</v>
      </c>
      <c r="B11" s="26" t="s">
        <v>33</v>
      </c>
      <c r="C11" s="19"/>
      <c r="D11" s="20"/>
      <c r="E11" s="20"/>
      <c r="F11" s="21"/>
      <c r="G11" s="20">
        <v>78042000</v>
      </c>
      <c r="H11" s="20">
        <f>803649600-G11</f>
        <v>725607600</v>
      </c>
      <c r="I11" s="22">
        <f>G11+H11</f>
        <v>803649600</v>
      </c>
    </row>
  </sheetData>
  <mergeCells count="11">
    <mergeCell ref="G5:I5"/>
    <mergeCell ref="A3:I3"/>
    <mergeCell ref="A4:I4"/>
    <mergeCell ref="A6:A7"/>
    <mergeCell ref="B6:B7"/>
    <mergeCell ref="C6:C7"/>
    <mergeCell ref="D6:D7"/>
    <mergeCell ref="E6:E7"/>
    <mergeCell ref="F6:F7"/>
    <mergeCell ref="G6:H6"/>
    <mergeCell ref="I6:I7"/>
  </mergeCells>
  <printOptions horizontalCentered="1"/>
  <pageMargins left="0.15748031496062992" right="0" top="0.62992125984251968" bottom="0.94488188976377963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TH</vt:lpstr>
      <vt:lpstr>VP</vt:lpstr>
      <vt:lpstr>QLTT</vt:lpstr>
      <vt:lpstr>TTKC</vt:lpstr>
      <vt:lpstr>QLTT!Print_Titles</vt:lpstr>
      <vt:lpstr>TTKC!Print_Titles</vt:lpstr>
      <vt:lpstr>TH!Print_Titles</vt:lpstr>
      <vt:lpstr>VP!Print_Titles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HP</cp:lastModifiedBy>
  <cp:lastPrinted>2025-09-22T02:20:38Z</cp:lastPrinted>
  <dcterms:created xsi:type="dcterms:W3CDTF">2021-06-14T08:04:18Z</dcterms:created>
  <dcterms:modified xsi:type="dcterms:W3CDTF">2025-09-24T09:24:53Z</dcterms:modified>
</cp:coreProperties>
</file>